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\Desktop\archivos que se subo a la pagina cuando la actualizo\"/>
    </mc:Choice>
  </mc:AlternateContent>
  <xr:revisionPtr revIDLastSave="0" documentId="8_{13D29CBC-DB7B-4654-942B-B7C8EA28556C}" xr6:coauthVersionLast="47" xr6:coauthVersionMax="47" xr10:uidLastSave="{00000000-0000-0000-0000-000000000000}"/>
  <bookViews>
    <workbookView xWindow="-120" yWindow="-120" windowWidth="20730" windowHeight="11160" xr2:uid="{09B01420-14E2-4F43-8E0C-269DA2AEC37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4" i="1"/>
  <c r="I44" i="1" s="1"/>
  <c r="H43" i="1"/>
  <c r="I6" i="1"/>
  <c r="H6" i="1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H37" i="1" l="1"/>
  <c r="I37" i="1" s="1"/>
  <c r="H36" i="1"/>
  <c r="I36" i="1" s="1"/>
  <c r="H35" i="1"/>
  <c r="I35" i="1" s="1"/>
  <c r="H41" i="1"/>
  <c r="I41" i="1" s="1"/>
  <c r="H40" i="1"/>
  <c r="I40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I28" i="1"/>
  <c r="H39" i="1"/>
  <c r="I39" i="1" s="1"/>
  <c r="I38" i="1"/>
  <c r="H38" i="1"/>
  <c r="H27" i="1"/>
  <c r="I27" i="1" s="1"/>
  <c r="H26" i="1"/>
  <c r="I26" i="1" s="1"/>
  <c r="I25" i="1"/>
  <c r="I24" i="1"/>
  <c r="H22" i="1"/>
  <c r="I22" i="1" s="1"/>
  <c r="H21" i="1"/>
  <c r="I21" i="1" s="1"/>
  <c r="H20" i="1"/>
  <c r="I20" i="1" s="1"/>
  <c r="H19" i="1"/>
  <c r="I19" i="1" s="1"/>
  <c r="H16" i="1"/>
  <c r="I16" i="1" s="1"/>
  <c r="H15" i="1"/>
  <c r="I15" i="1" s="1"/>
  <c r="H11" i="1"/>
  <c r="I11" i="1" s="1"/>
  <c r="H12" i="1"/>
  <c r="I12" i="1"/>
  <c r="I10" i="1"/>
  <c r="I5" i="1"/>
  <c r="I9" i="1"/>
  <c r="I8" i="1"/>
  <c r="H5" i="1"/>
  <c r="H7" i="1"/>
  <c r="I7" i="1" s="1"/>
  <c r="H8" i="1"/>
  <c r="H9" i="1"/>
  <c r="H10" i="1"/>
  <c r="H13" i="1"/>
  <c r="I13" i="1" s="1"/>
  <c r="H14" i="1"/>
  <c r="I14" i="1" s="1"/>
  <c r="H17" i="1"/>
  <c r="I17" i="1" s="1"/>
  <c r="H18" i="1"/>
  <c r="I18" i="1" s="1"/>
  <c r="H23" i="1"/>
  <c r="I23" i="1" s="1"/>
  <c r="H24" i="1"/>
  <c r="H25" i="1"/>
  <c r="H28" i="1"/>
  <c r="I4" i="1"/>
  <c r="H4" i="1"/>
</calcChain>
</file>

<file path=xl/sharedStrings.xml><?xml version="1.0" encoding="utf-8"?>
<sst xmlns="http://schemas.openxmlformats.org/spreadsheetml/2006/main" count="220" uniqueCount="157">
  <si>
    <t>EMPLEADOS</t>
  </si>
  <si>
    <t>PUESTO</t>
  </si>
  <si>
    <t>LUGAR</t>
  </si>
  <si>
    <t>INGRESO</t>
  </si>
  <si>
    <t>NIVEL</t>
  </si>
  <si>
    <t>TEL</t>
  </si>
  <si>
    <t>DOMICILIO</t>
  </si>
  <si>
    <t>CORREO</t>
  </si>
  <si>
    <t>DIRECTOR GENERAL</t>
  </si>
  <si>
    <t>ADMINISTRATIVO</t>
  </si>
  <si>
    <t>GABINO BARREDA 15A, COL CENTRO, CP 46770</t>
  </si>
  <si>
    <t>administracion@siapasan.gob.mx</t>
  </si>
  <si>
    <t>JOSE CRISTIAN GARCIA LERENA</t>
  </si>
  <si>
    <t xml:space="preserve">COBRANZA </t>
  </si>
  <si>
    <t>GABINO BARREDA 15A, COL CENTRO, CP 46771</t>
  </si>
  <si>
    <t>AUXILIAR AREA TECNICA</t>
  </si>
  <si>
    <t>GABINO BARREDA 15A, COL CENTRO, CP 46772</t>
  </si>
  <si>
    <t>CANDELARIA ALVAREZ SANTOS</t>
  </si>
  <si>
    <t>INTENDENCIA</t>
  </si>
  <si>
    <t>GABINO BARREDA 15A, COL CENTRO, CP 46773</t>
  </si>
  <si>
    <t>RAYMUNDO EMMANUEL RUELAS GUTIERREZ</t>
  </si>
  <si>
    <t>JEFE ADMINISTRATIVO</t>
  </si>
  <si>
    <t>GABINO BARREDA 15A, COL CENTRO, CP 46774</t>
  </si>
  <si>
    <t>ANA LUCIA ROSAS ZARATE</t>
  </si>
  <si>
    <t>GABINO BARREDA 15A, COL CENTRO, CP 46775</t>
  </si>
  <si>
    <t>JOSE MORENO VALDEZ</t>
  </si>
  <si>
    <t>OPERADOR A</t>
  </si>
  <si>
    <t>PTARS</t>
  </si>
  <si>
    <t>GABINO BARREDA 15A, COL CENTRO, CP 46776</t>
  </si>
  <si>
    <t>FERNANDO JESUS GARCIA ESCOBAR</t>
  </si>
  <si>
    <t>GABINO BARREDA 15A, COL CENTRO, CP 46777</t>
  </si>
  <si>
    <t>MIGUEL DIAZ MONTES</t>
  </si>
  <si>
    <t>GABINO BARREDA 15A, COL CENTRO, CP 46778</t>
  </si>
  <si>
    <t>MIGUEL ANGEL ROBLES AMADOR</t>
  </si>
  <si>
    <t>FONTANERO B</t>
  </si>
  <si>
    <t>CRUCERO</t>
  </si>
  <si>
    <t>GABINO BARREDA 15A, COL CENTRO, CP 46779</t>
  </si>
  <si>
    <t>GUADALUPE JIMENEZ PLASCENCIA</t>
  </si>
  <si>
    <t>AUXILIAR FONTANERO</t>
  </si>
  <si>
    <t>SALITRE</t>
  </si>
  <si>
    <t>GABINO BARREDA 15A, COL CENTRO, CP 46780</t>
  </si>
  <si>
    <t>EDUARDO LIMON LOPEZ</t>
  </si>
  <si>
    <t>BUENAVISTA</t>
  </si>
  <si>
    <t>GABINO BARREDA 15A, COL CENTRO, CP 46781</t>
  </si>
  <si>
    <t>JOSE MIGUEL VALDEZ VALDEZ</t>
  </si>
  <si>
    <t>SANTA CRUZ</t>
  </si>
  <si>
    <t>GABINO BARREDA 15A, COL CENTRO, CP 46782</t>
  </si>
  <si>
    <t>JORGE ERNESTO ZARATE FIGUEROA</t>
  </si>
  <si>
    <t>FONTANERO A</t>
  </si>
  <si>
    <t>AREA TECNICA</t>
  </si>
  <si>
    <t>GABINO BARREDA 15A, COL CENTRO, CP 46783</t>
  </si>
  <si>
    <t xml:space="preserve">ALMA EVELIA CEBALLOS SANTOS </t>
  </si>
  <si>
    <t>RECAUDADORA</t>
  </si>
  <si>
    <t>TEPEHUAJE</t>
  </si>
  <si>
    <t>GABINO BARREDA 15A, COL CENTRO, CP 46784</t>
  </si>
  <si>
    <t>J MAXIMILIANO RAMIREZ ZARATE</t>
  </si>
  <si>
    <t>VELADOR</t>
  </si>
  <si>
    <t>POZO 2 SMH</t>
  </si>
  <si>
    <t>GABINO BARREDA 15A, COL CENTRO, CP 46785</t>
  </si>
  <si>
    <t>ANDRES DE JESUS ESCOBAR CEDEÑO</t>
  </si>
  <si>
    <t>GABINO BARREDA 15A, COL CENTRO, CP 46786</t>
  </si>
  <si>
    <t>JOSE JORGE ORDUÑEZ CISNEROS</t>
  </si>
  <si>
    <t>GABINO BARREDA 15A, COL CENTRO, CP 46787</t>
  </si>
  <si>
    <t xml:space="preserve">RAUL RODRIGUEZ JIMENEZ </t>
  </si>
  <si>
    <t>GABINO BARREDA 15A, COL CENTRO, CP 46788</t>
  </si>
  <si>
    <t>OLGA LETICIA VAZQUEZ ARANDA</t>
  </si>
  <si>
    <t>POCERO A</t>
  </si>
  <si>
    <t>GABINO BARREDA 15A, COL CENTRO, CP 46789</t>
  </si>
  <si>
    <t>JULIETA RAMOS RUELAS</t>
  </si>
  <si>
    <t>GABINO BARREDA 15A, COL CENTRO, CP 46790</t>
  </si>
  <si>
    <t>MARIVEL JIMENEZ GUERRERO</t>
  </si>
  <si>
    <t>GUERREROS</t>
  </si>
  <si>
    <t>GABINO BARREDA 15A, COL CENTRO, CP 46791</t>
  </si>
  <si>
    <t>ELIAS JAUREGUI VAZQUEZ</t>
  </si>
  <si>
    <t>GABINO BARREDA 15A, COL CENTRO, CP 46792</t>
  </si>
  <si>
    <t>MA. EUGENIA NAVARRO ESPINOSA</t>
  </si>
  <si>
    <t>GABINO BARREDA 15A, COL CENTRO, CP 46793</t>
  </si>
  <si>
    <t>J. CONCEPCION GUERRERO RUBIO</t>
  </si>
  <si>
    <t>POZO 8 SMH</t>
  </si>
  <si>
    <t>GABINO BARREDA 15A, COL CENTRO, CP 46794</t>
  </si>
  <si>
    <t>JOSE GUADALUPE ANDRADE ZEPEDA</t>
  </si>
  <si>
    <t>LAZARO CARDENAS</t>
  </si>
  <si>
    <t>GABINO BARREDA 15A, COL CENTRO, CP 46795</t>
  </si>
  <si>
    <t>MARGARITO GONZALEZ GARCIA</t>
  </si>
  <si>
    <t>IPAZOLTIC</t>
  </si>
  <si>
    <t>GABINO BARREDA 15A, COL CENTRO, CP 46796</t>
  </si>
  <si>
    <t>MA MAGDALENA SANTOS VALDEZ</t>
  </si>
  <si>
    <t>GABINO BARREDA 15A, COL CENTRO, CP 46797</t>
  </si>
  <si>
    <t>CONRADO BUENROSTRO RUELAS</t>
  </si>
  <si>
    <t>SAN JACINTO</t>
  </si>
  <si>
    <t>GABINO BARREDA 15A, COL CENTRO, CP 46798</t>
  </si>
  <si>
    <t>JOSE ANTONIO MARISCAL LUQUIN</t>
  </si>
  <si>
    <t>AUXILIAR ADMINISTRATIVO</t>
  </si>
  <si>
    <t>GABINO BARREDA 15A, COL CENTRO, CP 46799</t>
  </si>
  <si>
    <t>CULTURA DEL AGUA</t>
  </si>
  <si>
    <t>GABINO BARREDA 15A, COL CENTRO, CP 46800</t>
  </si>
  <si>
    <t>JORGE ALBERTO BECERRA MUÑOZ</t>
  </si>
  <si>
    <t>CAMAJAPITA</t>
  </si>
  <si>
    <t>GABINO BARREDA 15A, COL CENTRO, CP 46801</t>
  </si>
  <si>
    <t>VICENTE LUQUIN RAMIREZ</t>
  </si>
  <si>
    <t>POZO 6 SMH</t>
  </si>
  <si>
    <t>GABINO BARREDA 15A, COL CENTRO, CP 46802</t>
  </si>
  <si>
    <t>JOSE LUIS CERVANTES VILLALOBOS</t>
  </si>
  <si>
    <t>PLANTA SAN GERONIMO</t>
  </si>
  <si>
    <t>GABINO BARREDA 15A, COL CENTRO, CP 46803</t>
  </si>
  <si>
    <t xml:space="preserve">LETICIA ALEJANDRA HERRERA GUERRERO </t>
  </si>
  <si>
    <t>GABINO BARREDA 15A, COL CENTRO, CP 46804</t>
  </si>
  <si>
    <t>ANAHI LOPEZ OROZCO</t>
  </si>
  <si>
    <t>GABINO BARREDA 15A, COL CENTRO, CP 46805</t>
  </si>
  <si>
    <t xml:space="preserve">VIDAL GARCIA ROSAS </t>
  </si>
  <si>
    <t>GABINO BARREDA 15A, COL CENTRO, CP 46806</t>
  </si>
  <si>
    <t>VANESSA SILVA RICO</t>
  </si>
  <si>
    <t>LAGUNILLAS</t>
  </si>
  <si>
    <t>GABINO BARREDA 15A, COL CENTRO, CP 46808</t>
  </si>
  <si>
    <t>SUELDO DIARIO</t>
  </si>
  <si>
    <t>SUELDO BRUTO</t>
  </si>
  <si>
    <t>NETO</t>
  </si>
  <si>
    <t>jose</t>
  </si>
  <si>
    <t>fer</t>
  </si>
  <si>
    <t>miguel</t>
  </si>
  <si>
    <t>juan</t>
  </si>
  <si>
    <t>cristian</t>
  </si>
  <si>
    <t>rafa</t>
  </si>
  <si>
    <t>cande</t>
  </si>
  <si>
    <t>ceci</t>
  </si>
  <si>
    <t>lupe</t>
  </si>
  <si>
    <t>limon</t>
  </si>
  <si>
    <t>jorg</t>
  </si>
  <si>
    <t>martha</t>
  </si>
  <si>
    <t>max</t>
  </si>
  <si>
    <t>andres</t>
  </si>
  <si>
    <t>paty</t>
  </si>
  <si>
    <t>silvia</t>
  </si>
  <si>
    <t>marivel</t>
  </si>
  <si>
    <t>gustavo</t>
  </si>
  <si>
    <t>linda</t>
  </si>
  <si>
    <t>padilla</t>
  </si>
  <si>
    <t>manitas</t>
  </si>
  <si>
    <t>margarito</t>
  </si>
  <si>
    <t>magdalena</t>
  </si>
  <si>
    <t>conrado</t>
  </si>
  <si>
    <t>jaime</t>
  </si>
  <si>
    <t>becerra</t>
  </si>
  <si>
    <t>vicente</t>
  </si>
  <si>
    <t>david</t>
  </si>
  <si>
    <t>liz</t>
  </si>
  <si>
    <t>ale</t>
  </si>
  <si>
    <t>jenny</t>
  </si>
  <si>
    <t>lucy</t>
  </si>
  <si>
    <t>vanessa</t>
  </si>
  <si>
    <t xml:space="preserve">J.NATIVIDAD GERONIMO </t>
  </si>
  <si>
    <t>GABINO BARREDA 15A, COL CENTRO, CP 46807</t>
  </si>
  <si>
    <t>JAIME ALEJANDRO BARRAGAN MEDINA</t>
  </si>
  <si>
    <t>CARLOS  ALBERTO GONZALEZ RUELAS</t>
  </si>
  <si>
    <t>VALERIA PALACIOS RAMIREZ</t>
  </si>
  <si>
    <t>ANA RAQUEL EVANGELISTA ROBLES</t>
  </si>
  <si>
    <t>CLEMENTE RAFAEL ZEPEDA ZEPEDA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</si>
</sst>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/>
    <xf numFmtId="0" fontId="3" fillId="0" borderId="1" xfId="0" applyFont="1" applyBorder="1" applyAlignment="1" applyProtection="1">
      <alignment horizontal="center" vertical="center"/>
      <protection locked="0"/>
    </xf>
    <xf numFmtId="44" fontId="0" fillId="0" borderId="1" xfId="2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43" fontId="3" fillId="0" borderId="1" xfId="3" applyFont="1" applyBorder="1" applyAlignment="1">
      <alignment horizontal="center"/>
    </xf>
    <xf numFmtId="0" fontId="0" fillId="0" borderId="1" xfId="0" applyBorder="1"/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dministracion@siapasan.gob.mx" TargetMode="External"/><Relationship Id="rId1" Type="http://schemas.openxmlformats.org/officeDocument/2006/relationships/hyperlink" Target="mailto:administracion@siapasan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43D1-A97D-41D3-B719-28BC16647C30}">
  <dimension ref="B3:L44"/>
  <sheetViews>
    <sheetView tabSelected="1" topLeftCell="B1" workbookViewId="0">
      <selection activeCell="E4" sqref="E4"/>
    </sheetView>
  </sheetViews>
  <sheetFormatPr baseColWidth="10" defaultRowHeight="15" x14ac:dyDescent="0.25"/>
  <cols>
    <col min="2" max="2" width="38.28515625" customWidth="1"/>
    <col min="3" max="3" width="31.7109375" bestFit="1" customWidth="1"/>
    <col min="4" max="4" width="21.42578125" bestFit="1" customWidth="1"/>
    <col min="6" max="6" width="8.42578125" customWidth="1"/>
    <col min="7" max="7" width="16.5703125" customWidth="1"/>
    <col min="8" max="8" width="14" customWidth="1"/>
  </cols>
  <sheetData>
    <row r="3" spans="2:12" x14ac:dyDescent="0.25"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  <c r="G3" s="2" t="s">
        <v>114</v>
      </c>
      <c r="H3" s="2" t="s">
        <v>115</v>
      </c>
      <c r="I3" s="2" t="s">
        <v>116</v>
      </c>
      <c r="J3" s="2" t="s">
        <v>5</v>
      </c>
      <c r="K3" s="2" t="s">
        <v>6</v>
      </c>
      <c r="L3" s="2" t="s">
        <v>7</v>
      </c>
    </row>
    <row r="4" spans="2:12" x14ac:dyDescent="0.25">
      <c r="B4" s="3" t="s">
        <v>156</v>
      </c>
      <c r="C4" s="4" t="s">
        <v>8</v>
      </c>
      <c r="D4" s="4" t="s">
        <v>9</v>
      </c>
      <c r="E4" s="5">
        <v>45924</v>
      </c>
      <c r="F4" s="4">
        <v>1</v>
      </c>
      <c r="G4" s="8">
        <v>995.36</v>
      </c>
      <c r="H4" s="8">
        <f>G4*30</f>
        <v>29860.799999999999</v>
      </c>
      <c r="I4" s="8">
        <f>14930.4*2-2366.11*2</f>
        <v>25128.579999999998</v>
      </c>
      <c r="J4" s="4">
        <v>3857550537</v>
      </c>
      <c r="K4" s="4" t="s">
        <v>10</v>
      </c>
      <c r="L4" s="6" t="s">
        <v>11</v>
      </c>
    </row>
    <row r="5" spans="2:12" x14ac:dyDescent="0.25">
      <c r="B5" s="3" t="s">
        <v>12</v>
      </c>
      <c r="C5" s="4" t="s">
        <v>13</v>
      </c>
      <c r="D5" s="4" t="s">
        <v>9</v>
      </c>
      <c r="E5" s="5">
        <v>42086</v>
      </c>
      <c r="F5" s="4">
        <v>3</v>
      </c>
      <c r="G5" s="8">
        <v>364.05</v>
      </c>
      <c r="H5" s="8">
        <f>G5*30</f>
        <v>10921.5</v>
      </c>
      <c r="I5" s="8">
        <f>H5-437.67*2</f>
        <v>10046.16</v>
      </c>
      <c r="J5" s="4">
        <v>3857550537</v>
      </c>
      <c r="K5" s="4" t="s">
        <v>14</v>
      </c>
      <c r="L5" s="6" t="s">
        <v>11</v>
      </c>
    </row>
    <row r="6" spans="2:12" x14ac:dyDescent="0.25">
      <c r="B6" s="3" t="s">
        <v>150</v>
      </c>
      <c r="C6" s="4" t="s">
        <v>15</v>
      </c>
      <c r="D6" s="4" t="s">
        <v>9</v>
      </c>
      <c r="E6" s="5">
        <v>45611</v>
      </c>
      <c r="F6" s="4">
        <v>3</v>
      </c>
      <c r="G6" s="9">
        <v>377.47</v>
      </c>
      <c r="H6" s="9">
        <f t="shared" ref="H6" si="0">G6*30</f>
        <v>11324.1</v>
      </c>
      <c r="I6" s="10">
        <f>10104</f>
        <v>10104</v>
      </c>
      <c r="J6" s="4">
        <v>3857550537</v>
      </c>
      <c r="K6" s="4" t="s">
        <v>16</v>
      </c>
      <c r="L6" s="6" t="s">
        <v>11</v>
      </c>
    </row>
    <row r="7" spans="2:12" x14ac:dyDescent="0.25">
      <c r="B7" s="3" t="s">
        <v>17</v>
      </c>
      <c r="C7" s="4" t="s">
        <v>18</v>
      </c>
      <c r="D7" s="4" t="s">
        <v>9</v>
      </c>
      <c r="E7" s="5">
        <v>41435</v>
      </c>
      <c r="F7" s="4">
        <v>3</v>
      </c>
      <c r="G7" s="8">
        <v>261.38</v>
      </c>
      <c r="H7" s="8">
        <f t="shared" ref="H7:H44" si="1">G7*30</f>
        <v>7841.4</v>
      </c>
      <c r="I7" s="8">
        <f>H7-77.68*2</f>
        <v>7686.04</v>
      </c>
      <c r="J7" s="4">
        <v>3857550537</v>
      </c>
      <c r="K7" s="4" t="s">
        <v>19</v>
      </c>
      <c r="L7" s="6" t="s">
        <v>11</v>
      </c>
    </row>
    <row r="8" spans="2:12" x14ac:dyDescent="0.25">
      <c r="B8" s="3" t="s">
        <v>20</v>
      </c>
      <c r="C8" s="4" t="s">
        <v>21</v>
      </c>
      <c r="D8" s="4" t="s">
        <v>9</v>
      </c>
      <c r="E8" s="5">
        <v>45611</v>
      </c>
      <c r="F8" s="4">
        <v>2</v>
      </c>
      <c r="G8" s="8">
        <v>689.33</v>
      </c>
      <c r="H8" s="8">
        <f t="shared" si="1"/>
        <v>20679.900000000001</v>
      </c>
      <c r="I8" s="8">
        <f>H8-1385.59*2</f>
        <v>17908.72</v>
      </c>
      <c r="J8" s="4">
        <v>3857550537</v>
      </c>
      <c r="K8" s="4" t="s">
        <v>22</v>
      </c>
      <c r="L8" s="6" t="s">
        <v>11</v>
      </c>
    </row>
    <row r="9" spans="2:12" x14ac:dyDescent="0.25">
      <c r="B9" s="3" t="s">
        <v>23</v>
      </c>
      <c r="C9" s="4" t="s">
        <v>13</v>
      </c>
      <c r="D9" s="4" t="s">
        <v>9</v>
      </c>
      <c r="E9" s="5">
        <v>45611</v>
      </c>
      <c r="F9" s="4">
        <v>3</v>
      </c>
      <c r="G9" s="8">
        <v>364.05</v>
      </c>
      <c r="H9" s="8">
        <f t="shared" si="1"/>
        <v>10921.5</v>
      </c>
      <c r="I9" s="8">
        <f>H9-437.67*2</f>
        <v>10046.16</v>
      </c>
      <c r="J9" s="4">
        <v>3857550537</v>
      </c>
      <c r="K9" s="4" t="s">
        <v>24</v>
      </c>
      <c r="L9" s="6" t="s">
        <v>11</v>
      </c>
    </row>
    <row r="10" spans="2:12" x14ac:dyDescent="0.25">
      <c r="B10" s="3" t="s">
        <v>25</v>
      </c>
      <c r="C10" s="4" t="s">
        <v>26</v>
      </c>
      <c r="D10" s="4" t="s">
        <v>27</v>
      </c>
      <c r="E10" s="5">
        <v>41518</v>
      </c>
      <c r="F10" s="4">
        <v>3</v>
      </c>
      <c r="G10" s="8">
        <v>322.08999999999997</v>
      </c>
      <c r="H10" s="8">
        <f t="shared" si="1"/>
        <v>9662.6999999999989</v>
      </c>
      <c r="I10" s="8">
        <f>H10-369.19*2</f>
        <v>8924.32</v>
      </c>
      <c r="J10" s="4">
        <v>3857550537</v>
      </c>
      <c r="K10" s="4" t="s">
        <v>28</v>
      </c>
      <c r="L10" s="6"/>
    </row>
    <row r="11" spans="2:12" x14ac:dyDescent="0.25">
      <c r="B11" s="3" t="s">
        <v>29</v>
      </c>
      <c r="C11" s="4" t="s">
        <v>26</v>
      </c>
      <c r="D11" s="4" t="s">
        <v>27</v>
      </c>
      <c r="E11" s="5">
        <v>41927</v>
      </c>
      <c r="F11" s="4">
        <v>3</v>
      </c>
      <c r="G11" s="8">
        <v>323.08999999999997</v>
      </c>
      <c r="H11" s="8">
        <f t="shared" si="1"/>
        <v>9692.6999999999989</v>
      </c>
      <c r="I11" s="8">
        <f t="shared" ref="I11:I12" si="2">H11-369.19*2</f>
        <v>8954.32</v>
      </c>
      <c r="J11" s="4">
        <v>3857550537</v>
      </c>
      <c r="K11" s="4" t="s">
        <v>30</v>
      </c>
      <c r="L11" s="6"/>
    </row>
    <row r="12" spans="2:12" x14ac:dyDescent="0.25">
      <c r="B12" s="3" t="s">
        <v>31</v>
      </c>
      <c r="C12" s="4" t="s">
        <v>26</v>
      </c>
      <c r="D12" s="4" t="s">
        <v>27</v>
      </c>
      <c r="E12" s="5">
        <v>42019</v>
      </c>
      <c r="F12" s="4">
        <v>3</v>
      </c>
      <c r="G12" s="8">
        <v>324.08999999999997</v>
      </c>
      <c r="H12" s="8">
        <f t="shared" si="1"/>
        <v>9722.6999999999989</v>
      </c>
      <c r="I12" s="8">
        <f t="shared" si="2"/>
        <v>8984.32</v>
      </c>
      <c r="J12" s="4">
        <v>3857550537</v>
      </c>
      <c r="K12" s="4" t="s">
        <v>32</v>
      </c>
      <c r="L12" s="6"/>
    </row>
    <row r="13" spans="2:12" x14ac:dyDescent="0.25">
      <c r="B13" s="3" t="s">
        <v>33</v>
      </c>
      <c r="C13" s="4" t="s">
        <v>34</v>
      </c>
      <c r="D13" s="4" t="s">
        <v>35</v>
      </c>
      <c r="E13" s="5">
        <v>41275</v>
      </c>
      <c r="F13" s="4">
        <v>3</v>
      </c>
      <c r="G13" s="8">
        <v>306.77999999999997</v>
      </c>
      <c r="H13" s="8">
        <f t="shared" si="1"/>
        <v>9203.4</v>
      </c>
      <c r="I13" s="8">
        <f>H13-344.2*2</f>
        <v>8515</v>
      </c>
      <c r="J13" s="4">
        <v>3857550537</v>
      </c>
      <c r="K13" s="4" t="s">
        <v>36</v>
      </c>
      <c r="L13" s="6"/>
    </row>
    <row r="14" spans="2:12" x14ac:dyDescent="0.25">
      <c r="B14" s="3" t="s">
        <v>37</v>
      </c>
      <c r="C14" s="4" t="s">
        <v>38</v>
      </c>
      <c r="D14" s="4" t="s">
        <v>39</v>
      </c>
      <c r="E14" s="5">
        <v>41275</v>
      </c>
      <c r="F14" s="4">
        <v>3</v>
      </c>
      <c r="G14" s="8">
        <v>189.63</v>
      </c>
      <c r="H14" s="8">
        <f t="shared" si="1"/>
        <v>5688.9</v>
      </c>
      <c r="I14" s="8">
        <f>H14-165.55*2</f>
        <v>5357.7999999999993</v>
      </c>
      <c r="J14" s="4">
        <v>3857550537</v>
      </c>
      <c r="K14" s="4" t="s">
        <v>40</v>
      </c>
      <c r="L14" s="6"/>
    </row>
    <row r="15" spans="2:12" x14ac:dyDescent="0.25">
      <c r="B15" s="3" t="s">
        <v>41</v>
      </c>
      <c r="C15" s="4" t="s">
        <v>38</v>
      </c>
      <c r="D15" s="4" t="s">
        <v>42</v>
      </c>
      <c r="E15" s="5">
        <v>42422</v>
      </c>
      <c r="F15" s="4">
        <v>3</v>
      </c>
      <c r="G15" s="8">
        <v>189.63</v>
      </c>
      <c r="H15" s="8">
        <f t="shared" si="1"/>
        <v>5688.9</v>
      </c>
      <c r="I15" s="8">
        <f>H15-165.55*2</f>
        <v>5357.7999999999993</v>
      </c>
      <c r="J15" s="4">
        <v>3857550537</v>
      </c>
      <c r="K15" s="4" t="s">
        <v>43</v>
      </c>
      <c r="L15" s="6"/>
    </row>
    <row r="16" spans="2:12" x14ac:dyDescent="0.25">
      <c r="B16" s="3" t="s">
        <v>44</v>
      </c>
      <c r="C16" s="4" t="s">
        <v>34</v>
      </c>
      <c r="D16" s="4" t="s">
        <v>45</v>
      </c>
      <c r="E16" s="5">
        <v>45032</v>
      </c>
      <c r="F16" s="4">
        <v>3</v>
      </c>
      <c r="G16" s="8">
        <v>306.77999999999997</v>
      </c>
      <c r="H16" s="8">
        <f t="shared" si="1"/>
        <v>9203.4</v>
      </c>
      <c r="I16" s="8">
        <f>H16-344.2*2</f>
        <v>8515</v>
      </c>
      <c r="J16" s="4">
        <v>3857550537</v>
      </c>
      <c r="K16" s="4" t="s">
        <v>46</v>
      </c>
      <c r="L16" s="6"/>
    </row>
    <row r="17" spans="2:12" x14ac:dyDescent="0.25">
      <c r="B17" s="3" t="s">
        <v>47</v>
      </c>
      <c r="C17" s="4" t="s">
        <v>48</v>
      </c>
      <c r="D17" s="4" t="s">
        <v>49</v>
      </c>
      <c r="E17" s="5">
        <v>41275</v>
      </c>
      <c r="F17" s="4">
        <v>3</v>
      </c>
      <c r="G17" s="8">
        <v>315.99</v>
      </c>
      <c r="H17" s="8">
        <f t="shared" si="1"/>
        <v>9479.7000000000007</v>
      </c>
      <c r="I17" s="8">
        <f>H17-372.12*2</f>
        <v>8735.4600000000009</v>
      </c>
      <c r="J17" s="4">
        <v>3857550537</v>
      </c>
      <c r="K17" s="4" t="s">
        <v>50</v>
      </c>
      <c r="L17" s="6"/>
    </row>
    <row r="18" spans="2:12" x14ac:dyDescent="0.25">
      <c r="B18" s="3" t="s">
        <v>51</v>
      </c>
      <c r="C18" s="4" t="s">
        <v>52</v>
      </c>
      <c r="D18" s="4" t="s">
        <v>53</v>
      </c>
      <c r="E18" s="5">
        <v>45611</v>
      </c>
      <c r="F18" s="4">
        <v>3</v>
      </c>
      <c r="G18" s="8">
        <v>202.51</v>
      </c>
      <c r="H18" s="8">
        <f t="shared" si="1"/>
        <v>6075.2999999999993</v>
      </c>
      <c r="I18" s="8">
        <f>H18-177.92*2</f>
        <v>5719.4599999999991</v>
      </c>
      <c r="J18" s="4">
        <v>3857550537</v>
      </c>
      <c r="K18" s="4" t="s">
        <v>54</v>
      </c>
      <c r="L18" s="6"/>
    </row>
    <row r="19" spans="2:12" x14ac:dyDescent="0.25">
      <c r="B19" s="3" t="s">
        <v>55</v>
      </c>
      <c r="C19" s="4" t="s">
        <v>56</v>
      </c>
      <c r="D19" s="4" t="s">
        <v>57</v>
      </c>
      <c r="E19" s="5">
        <v>45421</v>
      </c>
      <c r="F19" s="4">
        <v>3</v>
      </c>
      <c r="G19" s="8">
        <v>306.77999999999997</v>
      </c>
      <c r="H19" s="8">
        <f t="shared" si="1"/>
        <v>9203.4</v>
      </c>
      <c r="I19" s="8">
        <f>H19-344.2*2</f>
        <v>8515</v>
      </c>
      <c r="J19" s="4">
        <v>3857550537</v>
      </c>
      <c r="K19" s="4" t="s">
        <v>58</v>
      </c>
      <c r="L19" s="6"/>
    </row>
    <row r="20" spans="2:12" x14ac:dyDescent="0.25">
      <c r="B20" s="3" t="s">
        <v>59</v>
      </c>
      <c r="C20" s="4" t="s">
        <v>34</v>
      </c>
      <c r="D20" s="4" t="s">
        <v>57</v>
      </c>
      <c r="E20" s="5">
        <v>45474</v>
      </c>
      <c r="F20" s="4">
        <v>3</v>
      </c>
      <c r="G20" s="8">
        <v>306.77999999999997</v>
      </c>
      <c r="H20" s="8">
        <f t="shared" si="1"/>
        <v>9203.4</v>
      </c>
      <c r="I20" s="8">
        <f>H20-344.2*2</f>
        <v>8515</v>
      </c>
      <c r="J20" s="4">
        <v>3857550537</v>
      </c>
      <c r="K20" s="4" t="s">
        <v>60</v>
      </c>
      <c r="L20" s="6"/>
    </row>
    <row r="21" spans="2:12" x14ac:dyDescent="0.25">
      <c r="B21" s="3" t="s">
        <v>61</v>
      </c>
      <c r="C21" s="4" t="s">
        <v>48</v>
      </c>
      <c r="D21" s="4" t="s">
        <v>49</v>
      </c>
      <c r="E21" s="5">
        <v>45611</v>
      </c>
      <c r="F21" s="4">
        <v>3</v>
      </c>
      <c r="G21" s="8">
        <v>315.99</v>
      </c>
      <c r="H21" s="8">
        <f t="shared" si="1"/>
        <v>9479.7000000000007</v>
      </c>
      <c r="I21" s="8">
        <f>H21-372.12*2</f>
        <v>8735.4600000000009</v>
      </c>
      <c r="J21" s="4">
        <v>3857550537</v>
      </c>
      <c r="K21" s="4" t="s">
        <v>62</v>
      </c>
      <c r="L21" s="6"/>
    </row>
    <row r="22" spans="2:12" x14ac:dyDescent="0.25">
      <c r="B22" s="3" t="s">
        <v>63</v>
      </c>
      <c r="C22" s="4" t="s">
        <v>48</v>
      </c>
      <c r="D22" s="4" t="s">
        <v>49</v>
      </c>
      <c r="E22" s="5">
        <v>45611</v>
      </c>
      <c r="F22" s="4">
        <v>3</v>
      </c>
      <c r="G22" s="8">
        <v>315.99</v>
      </c>
      <c r="H22" s="8">
        <f t="shared" si="1"/>
        <v>9479.7000000000007</v>
      </c>
      <c r="I22" s="8">
        <f>H22-372.12*2</f>
        <v>8735.4600000000009</v>
      </c>
      <c r="J22" s="4">
        <v>3857550537</v>
      </c>
      <c r="K22" s="4" t="s">
        <v>64</v>
      </c>
      <c r="L22" s="6"/>
    </row>
    <row r="23" spans="2:12" x14ac:dyDescent="0.25">
      <c r="B23" s="3" t="s">
        <v>65</v>
      </c>
      <c r="C23" s="4" t="s">
        <v>66</v>
      </c>
      <c r="D23" s="4" t="s">
        <v>42</v>
      </c>
      <c r="E23" s="5">
        <v>45628</v>
      </c>
      <c r="F23" s="4">
        <v>3</v>
      </c>
      <c r="G23" s="8">
        <v>162.58000000000001</v>
      </c>
      <c r="H23" s="8">
        <f t="shared" si="1"/>
        <v>4877.4000000000005</v>
      </c>
      <c r="I23" s="8">
        <f>H23-139.58*2</f>
        <v>4598.2400000000007</v>
      </c>
      <c r="J23" s="4">
        <v>3857550537</v>
      </c>
      <c r="K23" s="4" t="s">
        <v>67</v>
      </c>
      <c r="L23" s="6"/>
    </row>
    <row r="24" spans="2:12" x14ac:dyDescent="0.25">
      <c r="B24" s="7" t="s">
        <v>68</v>
      </c>
      <c r="C24" s="4" t="s">
        <v>52</v>
      </c>
      <c r="D24" s="4" t="s">
        <v>35</v>
      </c>
      <c r="E24" s="5">
        <v>45611</v>
      </c>
      <c r="F24" s="4">
        <v>3</v>
      </c>
      <c r="G24" s="8">
        <v>202.51</v>
      </c>
      <c r="H24" s="8">
        <f t="shared" si="1"/>
        <v>6075.2999999999993</v>
      </c>
      <c r="I24" s="8">
        <f>H24-177.92*2</f>
        <v>5719.4599999999991</v>
      </c>
      <c r="J24" s="4">
        <v>3857550537</v>
      </c>
      <c r="K24" s="4" t="s">
        <v>69</v>
      </c>
      <c r="L24" s="6"/>
    </row>
    <row r="25" spans="2:12" x14ac:dyDescent="0.25">
      <c r="B25" s="7" t="s">
        <v>70</v>
      </c>
      <c r="C25" s="4" t="s">
        <v>66</v>
      </c>
      <c r="D25" s="4" t="s">
        <v>71</v>
      </c>
      <c r="E25" s="5">
        <v>45062</v>
      </c>
      <c r="F25" s="4">
        <v>3</v>
      </c>
      <c r="G25" s="8">
        <v>162.58000000000001</v>
      </c>
      <c r="H25" s="8">
        <f t="shared" si="1"/>
        <v>4877.4000000000005</v>
      </c>
      <c r="I25" s="8">
        <f>H25-139.58*2</f>
        <v>4598.2400000000007</v>
      </c>
      <c r="J25" s="4">
        <v>3857550537</v>
      </c>
      <c r="K25" s="4" t="s">
        <v>72</v>
      </c>
      <c r="L25" s="6"/>
    </row>
    <row r="26" spans="2:12" x14ac:dyDescent="0.25">
      <c r="B26" s="3" t="s">
        <v>73</v>
      </c>
      <c r="C26" s="4" t="s">
        <v>48</v>
      </c>
      <c r="D26" s="4" t="s">
        <v>49</v>
      </c>
      <c r="E26" s="5">
        <v>45642</v>
      </c>
      <c r="F26" s="4">
        <v>3</v>
      </c>
      <c r="G26" s="8">
        <v>315.99</v>
      </c>
      <c r="H26" s="8">
        <f t="shared" si="1"/>
        <v>9479.7000000000007</v>
      </c>
      <c r="I26" s="8">
        <f>H26-372.12*2</f>
        <v>8735.4600000000009</v>
      </c>
      <c r="J26" s="4">
        <v>3857550537</v>
      </c>
      <c r="K26" s="4" t="s">
        <v>74</v>
      </c>
      <c r="L26" s="6"/>
    </row>
    <row r="27" spans="2:12" x14ac:dyDescent="0.25">
      <c r="B27" s="3" t="s">
        <v>75</v>
      </c>
      <c r="C27" s="4" t="s">
        <v>52</v>
      </c>
      <c r="D27" s="4" t="s">
        <v>45</v>
      </c>
      <c r="E27" s="5">
        <v>45611</v>
      </c>
      <c r="F27" s="4">
        <v>3</v>
      </c>
      <c r="G27" s="8">
        <v>202.51</v>
      </c>
      <c r="H27" s="8">
        <f t="shared" si="1"/>
        <v>6075.2999999999993</v>
      </c>
      <c r="I27" s="8">
        <f>H27-177.92*2</f>
        <v>5719.4599999999991</v>
      </c>
      <c r="J27" s="4">
        <v>3857550537</v>
      </c>
      <c r="K27" s="4" t="s">
        <v>76</v>
      </c>
      <c r="L27" s="6"/>
    </row>
    <row r="28" spans="2:12" x14ac:dyDescent="0.25">
      <c r="B28" s="3" t="s">
        <v>77</v>
      </c>
      <c r="C28" s="4" t="s">
        <v>66</v>
      </c>
      <c r="D28" s="4" t="s">
        <v>78</v>
      </c>
      <c r="E28" s="5">
        <v>45611</v>
      </c>
      <c r="F28" s="4">
        <v>3</v>
      </c>
      <c r="G28" s="8">
        <v>244.43</v>
      </c>
      <c r="H28" s="8">
        <f t="shared" si="1"/>
        <v>7332.9000000000005</v>
      </c>
      <c r="I28" s="8">
        <f>H28-242.45*2</f>
        <v>6848.0000000000009</v>
      </c>
      <c r="J28" s="4">
        <v>3857550537</v>
      </c>
      <c r="K28" s="4" t="s">
        <v>79</v>
      </c>
      <c r="L28" s="6"/>
    </row>
    <row r="29" spans="2:12" x14ac:dyDescent="0.25">
      <c r="B29" s="3" t="s">
        <v>80</v>
      </c>
      <c r="C29" s="4" t="s">
        <v>66</v>
      </c>
      <c r="D29" s="4" t="s">
        <v>81</v>
      </c>
      <c r="E29" s="5">
        <v>44636</v>
      </c>
      <c r="F29" s="4">
        <v>3</v>
      </c>
      <c r="G29" s="8">
        <v>162.58000000000001</v>
      </c>
      <c r="H29" s="8">
        <f t="shared" si="1"/>
        <v>4877.4000000000005</v>
      </c>
      <c r="I29" s="8">
        <f>H29-139.58*2</f>
        <v>4598.2400000000007</v>
      </c>
      <c r="J29" s="4">
        <v>3857550537</v>
      </c>
      <c r="K29" s="4" t="s">
        <v>82</v>
      </c>
      <c r="L29" s="6"/>
    </row>
    <row r="30" spans="2:12" x14ac:dyDescent="0.25">
      <c r="B30" s="3" t="s">
        <v>83</v>
      </c>
      <c r="C30" s="4" t="s">
        <v>66</v>
      </c>
      <c r="D30" s="4" t="s">
        <v>84</v>
      </c>
      <c r="E30" s="5">
        <v>45413</v>
      </c>
      <c r="F30" s="4">
        <v>3</v>
      </c>
      <c r="G30" s="8">
        <v>162.58000000000001</v>
      </c>
      <c r="H30" s="8">
        <f t="shared" si="1"/>
        <v>4877.4000000000005</v>
      </c>
      <c r="I30" s="8">
        <f>H30-139.58*2</f>
        <v>4598.2400000000007</v>
      </c>
      <c r="J30" s="4">
        <v>3857550537</v>
      </c>
      <c r="K30" s="4" t="s">
        <v>85</v>
      </c>
      <c r="L30" s="6"/>
    </row>
    <row r="31" spans="2:12" x14ac:dyDescent="0.25">
      <c r="B31" s="3" t="s">
        <v>86</v>
      </c>
      <c r="C31" s="4" t="s">
        <v>66</v>
      </c>
      <c r="D31" s="4" t="s">
        <v>53</v>
      </c>
      <c r="E31" s="5">
        <v>44820</v>
      </c>
      <c r="F31" s="4">
        <v>3</v>
      </c>
      <c r="G31" s="8">
        <v>162.58000000000001</v>
      </c>
      <c r="H31" s="8">
        <f t="shared" si="1"/>
        <v>4877.4000000000005</v>
      </c>
      <c r="I31" s="8">
        <f>H31-139.58*2</f>
        <v>4598.2400000000007</v>
      </c>
      <c r="J31" s="4">
        <v>3857550537</v>
      </c>
      <c r="K31" s="4" t="s">
        <v>87</v>
      </c>
      <c r="L31" s="6"/>
    </row>
    <row r="32" spans="2:12" x14ac:dyDescent="0.25">
      <c r="B32" s="3" t="s">
        <v>88</v>
      </c>
      <c r="C32" s="4" t="s">
        <v>66</v>
      </c>
      <c r="D32" s="4" t="s">
        <v>89</v>
      </c>
      <c r="E32" s="5">
        <v>44636</v>
      </c>
      <c r="F32" s="4">
        <v>3</v>
      </c>
      <c r="G32" s="8">
        <v>162.58000000000001</v>
      </c>
      <c r="H32" s="8">
        <f t="shared" si="1"/>
        <v>4877.4000000000005</v>
      </c>
      <c r="I32" s="8">
        <f>H32-139.58*2</f>
        <v>4598.2400000000007</v>
      </c>
      <c r="J32" s="4">
        <v>3857550537</v>
      </c>
      <c r="K32" s="4" t="s">
        <v>90</v>
      </c>
      <c r="L32" s="6"/>
    </row>
    <row r="33" spans="2:12" x14ac:dyDescent="0.25">
      <c r="B33" s="3" t="s">
        <v>91</v>
      </c>
      <c r="C33" s="4" t="s">
        <v>92</v>
      </c>
      <c r="D33" s="4" t="s">
        <v>9</v>
      </c>
      <c r="E33" s="5">
        <v>45611</v>
      </c>
      <c r="F33" s="4">
        <v>3</v>
      </c>
      <c r="G33" s="8">
        <v>364.05</v>
      </c>
      <c r="H33" s="8">
        <f t="shared" si="1"/>
        <v>10921.5</v>
      </c>
      <c r="I33" s="8">
        <f>H33-437.67*2</f>
        <v>10046.16</v>
      </c>
      <c r="J33" s="4">
        <v>3857550537</v>
      </c>
      <c r="K33" s="4" t="s">
        <v>93</v>
      </c>
      <c r="L33" s="6"/>
    </row>
    <row r="34" spans="2:12" x14ac:dyDescent="0.25">
      <c r="B34" s="3" t="s">
        <v>154</v>
      </c>
      <c r="C34" s="4" t="s">
        <v>92</v>
      </c>
      <c r="D34" s="4" t="s">
        <v>9</v>
      </c>
      <c r="E34" s="5">
        <v>45843</v>
      </c>
      <c r="F34" s="4">
        <v>3</v>
      </c>
      <c r="G34" s="8">
        <v>364.05</v>
      </c>
      <c r="H34" s="8">
        <f t="shared" si="1"/>
        <v>10921.5</v>
      </c>
      <c r="I34" s="8">
        <f>H34-437.67*2</f>
        <v>10046.16</v>
      </c>
      <c r="J34" s="4">
        <v>3857550537</v>
      </c>
      <c r="K34" s="4" t="s">
        <v>95</v>
      </c>
      <c r="L34" s="6"/>
    </row>
    <row r="35" spans="2:12" x14ac:dyDescent="0.25">
      <c r="B35" s="3" t="s">
        <v>96</v>
      </c>
      <c r="C35" s="4" t="s">
        <v>66</v>
      </c>
      <c r="D35" s="4" t="s">
        <v>97</v>
      </c>
      <c r="E35" s="5">
        <v>45084</v>
      </c>
      <c r="F35" s="4">
        <v>3</v>
      </c>
      <c r="G35" s="8">
        <v>162.58000000000001</v>
      </c>
      <c r="H35" s="8">
        <f t="shared" si="1"/>
        <v>4877.4000000000005</v>
      </c>
      <c r="I35" s="8">
        <f>H35-139.58*2</f>
        <v>4598.2400000000007</v>
      </c>
      <c r="J35" s="4">
        <v>3857550537</v>
      </c>
      <c r="K35" s="4" t="s">
        <v>98</v>
      </c>
      <c r="L35" s="6"/>
    </row>
    <row r="36" spans="2:12" x14ac:dyDescent="0.25">
      <c r="B36" s="3" t="s">
        <v>99</v>
      </c>
      <c r="C36" s="4" t="s">
        <v>66</v>
      </c>
      <c r="D36" s="4" t="s">
        <v>100</v>
      </c>
      <c r="E36" s="5">
        <v>45078</v>
      </c>
      <c r="F36" s="4">
        <v>3</v>
      </c>
      <c r="G36" s="8">
        <v>162.58000000000001</v>
      </c>
      <c r="H36" s="8">
        <f t="shared" si="1"/>
        <v>4877.4000000000005</v>
      </c>
      <c r="I36" s="8">
        <f>H36-139.58*2</f>
        <v>4598.2400000000007</v>
      </c>
      <c r="J36" s="4">
        <v>3857550537</v>
      </c>
      <c r="K36" s="4" t="s">
        <v>101</v>
      </c>
      <c r="L36" s="6"/>
    </row>
    <row r="37" spans="2:12" x14ac:dyDescent="0.25">
      <c r="B37" s="3" t="s">
        <v>102</v>
      </c>
      <c r="C37" s="4" t="s">
        <v>66</v>
      </c>
      <c r="D37" s="4" t="s">
        <v>103</v>
      </c>
      <c r="E37" s="5">
        <v>45611</v>
      </c>
      <c r="F37" s="4">
        <v>3</v>
      </c>
      <c r="G37" s="8">
        <v>162.58000000000001</v>
      </c>
      <c r="H37" s="8">
        <f t="shared" si="1"/>
        <v>4877.4000000000005</v>
      </c>
      <c r="I37" s="8">
        <f>H37-139.58*2</f>
        <v>4598.2400000000007</v>
      </c>
      <c r="J37" s="4">
        <v>3857550537</v>
      </c>
      <c r="K37" s="4" t="s">
        <v>104</v>
      </c>
      <c r="L37" s="6"/>
    </row>
    <row r="38" spans="2:12" x14ac:dyDescent="0.25">
      <c r="B38" s="3" t="s">
        <v>105</v>
      </c>
      <c r="C38" s="4" t="s">
        <v>52</v>
      </c>
      <c r="D38" s="4" t="s">
        <v>39</v>
      </c>
      <c r="E38" s="5">
        <v>45611</v>
      </c>
      <c r="F38" s="4">
        <v>3</v>
      </c>
      <c r="G38" s="8">
        <v>202.51</v>
      </c>
      <c r="H38" s="8">
        <f t="shared" si="1"/>
        <v>6075.2999999999993</v>
      </c>
      <c r="I38" s="8">
        <f>H38-177.92*2</f>
        <v>5719.4599999999991</v>
      </c>
      <c r="J38" s="4">
        <v>3857550537</v>
      </c>
      <c r="K38" s="4" t="s">
        <v>106</v>
      </c>
      <c r="L38" s="6"/>
    </row>
    <row r="39" spans="2:12" x14ac:dyDescent="0.25">
      <c r="B39" s="7" t="s">
        <v>107</v>
      </c>
      <c r="C39" s="4" t="s">
        <v>52</v>
      </c>
      <c r="D39" s="4" t="s">
        <v>42</v>
      </c>
      <c r="E39" s="5">
        <v>45611</v>
      </c>
      <c r="F39" s="4">
        <v>3</v>
      </c>
      <c r="G39" s="8">
        <v>202.51</v>
      </c>
      <c r="H39" s="8">
        <f t="shared" si="1"/>
        <v>6075.2999999999993</v>
      </c>
      <c r="I39" s="8">
        <f>H39-177.92*2</f>
        <v>5719.4599999999991</v>
      </c>
      <c r="J39" s="4">
        <v>3857550537</v>
      </c>
      <c r="K39" s="4" t="s">
        <v>108</v>
      </c>
      <c r="L39" s="6"/>
    </row>
    <row r="40" spans="2:12" x14ac:dyDescent="0.25">
      <c r="B40" s="3" t="s">
        <v>109</v>
      </c>
      <c r="C40" s="4" t="s">
        <v>13</v>
      </c>
      <c r="D40" s="4" t="s">
        <v>9</v>
      </c>
      <c r="E40" s="5">
        <v>45627</v>
      </c>
      <c r="F40" s="4">
        <v>3</v>
      </c>
      <c r="G40" s="8">
        <v>364.05</v>
      </c>
      <c r="H40" s="8">
        <f t="shared" si="1"/>
        <v>10921.5</v>
      </c>
      <c r="I40" s="8">
        <f>H40-437.67*2</f>
        <v>10046.16</v>
      </c>
      <c r="J40" s="4">
        <v>3857550537</v>
      </c>
      <c r="K40" s="4" t="s">
        <v>110</v>
      </c>
      <c r="L40" s="6"/>
    </row>
    <row r="41" spans="2:12" x14ac:dyDescent="0.25">
      <c r="B41" s="3" t="s">
        <v>111</v>
      </c>
      <c r="C41" s="4" t="s">
        <v>66</v>
      </c>
      <c r="D41" s="4" t="s">
        <v>112</v>
      </c>
      <c r="E41" s="5">
        <v>45398</v>
      </c>
      <c r="F41" s="4">
        <v>3</v>
      </c>
      <c r="G41" s="8">
        <v>162.58000000000001</v>
      </c>
      <c r="H41" s="8">
        <f t="shared" si="1"/>
        <v>4877.4000000000005</v>
      </c>
      <c r="I41" s="8">
        <f>H41-139.58*2</f>
        <v>4598.2400000000007</v>
      </c>
      <c r="J41" s="4">
        <v>3857550537</v>
      </c>
      <c r="K41" s="4" t="s">
        <v>113</v>
      </c>
      <c r="L41" s="6"/>
    </row>
    <row r="42" spans="2:12" x14ac:dyDescent="0.25">
      <c r="B42" s="3" t="s">
        <v>155</v>
      </c>
      <c r="C42" s="4" t="s">
        <v>94</v>
      </c>
      <c r="D42" s="4" t="s">
        <v>9</v>
      </c>
      <c r="E42" s="5">
        <v>45841</v>
      </c>
      <c r="F42" s="4">
        <v>3</v>
      </c>
      <c r="G42" s="8">
        <v>273.33999999999997</v>
      </c>
      <c r="H42" s="8">
        <v>9750</v>
      </c>
      <c r="I42" s="8">
        <v>9002.1200000000008</v>
      </c>
      <c r="J42" s="4">
        <v>3857550537</v>
      </c>
      <c r="K42" s="4" t="s">
        <v>151</v>
      </c>
      <c r="L42" s="6"/>
    </row>
    <row r="43" spans="2:12" x14ac:dyDescent="0.25">
      <c r="B43" s="3" t="s">
        <v>152</v>
      </c>
      <c r="C43" s="4" t="s">
        <v>92</v>
      </c>
      <c r="D43" s="4" t="s">
        <v>9</v>
      </c>
      <c r="E43" s="5">
        <v>45680</v>
      </c>
      <c r="F43" s="4">
        <v>3</v>
      </c>
      <c r="G43" s="8">
        <v>364.05</v>
      </c>
      <c r="H43" s="8">
        <f t="shared" si="1"/>
        <v>10921.5</v>
      </c>
      <c r="I43" s="8">
        <f>H43-437.67*2</f>
        <v>10046.16</v>
      </c>
      <c r="J43" s="4">
        <v>3857550537</v>
      </c>
      <c r="K43" s="4" t="s">
        <v>10</v>
      </c>
      <c r="L43" s="11"/>
    </row>
    <row r="44" spans="2:12" x14ac:dyDescent="0.25">
      <c r="B44" s="3" t="s">
        <v>153</v>
      </c>
      <c r="C44" s="4" t="s">
        <v>48</v>
      </c>
      <c r="D44" s="4" t="s">
        <v>49</v>
      </c>
      <c r="E44" s="5">
        <v>45700</v>
      </c>
      <c r="F44" s="4">
        <v>3</v>
      </c>
      <c r="G44" s="8">
        <v>315.99</v>
      </c>
      <c r="H44" s="8">
        <f t="shared" si="1"/>
        <v>9479.7000000000007</v>
      </c>
      <c r="I44" s="8">
        <f>H44-372.12*2</f>
        <v>8735.4600000000009</v>
      </c>
      <c r="J44" s="4">
        <v>3857550537</v>
      </c>
      <c r="K44" s="11" t="s">
        <v>10</v>
      </c>
      <c r="L44" s="11"/>
    </row>
  </sheetData>
  <hyperlinks>
    <hyperlink ref="L4" r:id="rId1" xr:uid="{C0D380D8-FD34-40F7-BCCB-4D5CA8640CC0}"/>
    <hyperlink ref="L5:L41" r:id="rId2" display="administracion@siapasan.gob.mx" xr:uid="{91BFEEAC-D78D-4EEE-80A6-067E6F55CE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A9DF-5AE3-4670-9714-A0011A333A31}">
  <dimension ref="A2:D40"/>
  <sheetViews>
    <sheetView workbookViewId="0">
      <selection activeCell="A41" sqref="A41"/>
    </sheetView>
  </sheetViews>
  <sheetFormatPr baseColWidth="10" defaultRowHeight="15" x14ac:dyDescent="0.25"/>
  <sheetData>
    <row r="2" spans="1:4" x14ac:dyDescent="0.25">
      <c r="A2" t="s">
        <v>117</v>
      </c>
      <c r="B2">
        <v>1973</v>
      </c>
      <c r="C2">
        <v>2024</v>
      </c>
      <c r="D2">
        <f>C2-B2</f>
        <v>51</v>
      </c>
    </row>
    <row r="3" spans="1:4" x14ac:dyDescent="0.25">
      <c r="A3" t="s">
        <v>118</v>
      </c>
      <c r="B3">
        <v>1995</v>
      </c>
      <c r="C3">
        <v>2024</v>
      </c>
      <c r="D3">
        <f t="shared" ref="D3:D40" si="0">C3-B3</f>
        <v>29</v>
      </c>
    </row>
    <row r="4" spans="1:4" x14ac:dyDescent="0.25">
      <c r="A4" t="s">
        <v>119</v>
      </c>
      <c r="B4">
        <v>1961</v>
      </c>
      <c r="C4">
        <v>2024</v>
      </c>
      <c r="D4">
        <f t="shared" si="0"/>
        <v>63</v>
      </c>
    </row>
    <row r="5" spans="1:4" x14ac:dyDescent="0.25">
      <c r="A5" t="s">
        <v>120</v>
      </c>
      <c r="B5">
        <v>1980</v>
      </c>
      <c r="C5">
        <v>2024</v>
      </c>
      <c r="D5">
        <f t="shared" si="0"/>
        <v>44</v>
      </c>
    </row>
    <row r="6" spans="1:4" x14ac:dyDescent="0.25">
      <c r="A6" t="s">
        <v>121</v>
      </c>
      <c r="B6">
        <v>1984</v>
      </c>
      <c r="C6">
        <v>2024</v>
      </c>
      <c r="D6">
        <f t="shared" si="0"/>
        <v>40</v>
      </c>
    </row>
    <row r="7" spans="1:4" x14ac:dyDescent="0.25">
      <c r="A7" t="s">
        <v>122</v>
      </c>
      <c r="B7">
        <v>1986</v>
      </c>
      <c r="C7">
        <v>2024</v>
      </c>
      <c r="D7">
        <f t="shared" si="0"/>
        <v>38</v>
      </c>
    </row>
    <row r="8" spans="1:4" x14ac:dyDescent="0.25">
      <c r="A8" t="s">
        <v>123</v>
      </c>
      <c r="B8">
        <v>1952</v>
      </c>
      <c r="C8">
        <v>2024</v>
      </c>
      <c r="D8">
        <f t="shared" si="0"/>
        <v>72</v>
      </c>
    </row>
    <row r="9" spans="1:4" x14ac:dyDescent="0.25">
      <c r="A9" t="s">
        <v>124</v>
      </c>
      <c r="B9">
        <v>1991</v>
      </c>
      <c r="C9">
        <v>2024</v>
      </c>
      <c r="D9">
        <f t="shared" si="0"/>
        <v>33</v>
      </c>
    </row>
    <row r="10" spans="1:4" x14ac:dyDescent="0.25">
      <c r="A10" t="s">
        <v>120</v>
      </c>
      <c r="B10">
        <v>1994</v>
      </c>
      <c r="C10">
        <v>2024</v>
      </c>
      <c r="D10">
        <f t="shared" si="0"/>
        <v>30</v>
      </c>
    </row>
    <row r="11" spans="1:4" x14ac:dyDescent="0.25">
      <c r="A11" t="s">
        <v>119</v>
      </c>
      <c r="B11">
        <v>1959</v>
      </c>
      <c r="C11">
        <v>2024</v>
      </c>
      <c r="D11">
        <f t="shared" si="0"/>
        <v>65</v>
      </c>
    </row>
    <row r="12" spans="1:4" x14ac:dyDescent="0.25">
      <c r="A12" t="s">
        <v>125</v>
      </c>
      <c r="B12">
        <v>1960</v>
      </c>
      <c r="C12">
        <v>2024</v>
      </c>
      <c r="D12">
        <f t="shared" si="0"/>
        <v>64</v>
      </c>
    </row>
    <row r="13" spans="1:4" x14ac:dyDescent="0.25">
      <c r="A13" t="s">
        <v>126</v>
      </c>
      <c r="B13">
        <v>1970</v>
      </c>
      <c r="C13">
        <v>2024</v>
      </c>
      <c r="D13">
        <f t="shared" si="0"/>
        <v>54</v>
      </c>
    </row>
    <row r="14" spans="1:4" x14ac:dyDescent="0.25">
      <c r="A14" t="s">
        <v>117</v>
      </c>
      <c r="B14">
        <v>1987</v>
      </c>
      <c r="C14">
        <v>2024</v>
      </c>
      <c r="D14">
        <f t="shared" si="0"/>
        <v>37</v>
      </c>
    </row>
    <row r="15" spans="1:4" x14ac:dyDescent="0.25">
      <c r="A15" t="s">
        <v>127</v>
      </c>
      <c r="B15">
        <v>1977</v>
      </c>
      <c r="C15">
        <v>2024</v>
      </c>
      <c r="D15">
        <f t="shared" si="0"/>
        <v>47</v>
      </c>
    </row>
    <row r="16" spans="1:4" x14ac:dyDescent="0.25">
      <c r="A16" t="s">
        <v>128</v>
      </c>
      <c r="B16">
        <v>1966</v>
      </c>
      <c r="C16">
        <v>2024</v>
      </c>
      <c r="D16">
        <f t="shared" si="0"/>
        <v>58</v>
      </c>
    </row>
    <row r="17" spans="1:4" x14ac:dyDescent="0.25">
      <c r="A17" t="s">
        <v>129</v>
      </c>
      <c r="B17">
        <v>1944</v>
      </c>
      <c r="C17">
        <v>2024</v>
      </c>
      <c r="D17">
        <f t="shared" si="0"/>
        <v>80</v>
      </c>
    </row>
    <row r="18" spans="1:4" x14ac:dyDescent="0.25">
      <c r="A18" t="s">
        <v>130</v>
      </c>
      <c r="B18">
        <v>1957</v>
      </c>
      <c r="C18">
        <v>2024</v>
      </c>
      <c r="D18">
        <f t="shared" si="0"/>
        <v>67</v>
      </c>
    </row>
    <row r="19" spans="1:4" x14ac:dyDescent="0.25">
      <c r="A19" t="s">
        <v>122</v>
      </c>
      <c r="B19">
        <v>1983</v>
      </c>
      <c r="C19">
        <v>2024</v>
      </c>
      <c r="D19">
        <f t="shared" si="0"/>
        <v>41</v>
      </c>
    </row>
    <row r="20" spans="1:4" x14ac:dyDescent="0.25">
      <c r="A20" t="s">
        <v>120</v>
      </c>
      <c r="B20">
        <v>1968</v>
      </c>
      <c r="C20">
        <v>2024</v>
      </c>
      <c r="D20">
        <f t="shared" si="0"/>
        <v>56</v>
      </c>
    </row>
    <row r="21" spans="1:4" x14ac:dyDescent="0.25">
      <c r="A21" t="s">
        <v>131</v>
      </c>
      <c r="B21">
        <v>1977</v>
      </c>
      <c r="C21">
        <v>2024</v>
      </c>
      <c r="D21">
        <f t="shared" si="0"/>
        <v>47</v>
      </c>
    </row>
    <row r="22" spans="1:4" x14ac:dyDescent="0.25">
      <c r="A22" t="s">
        <v>132</v>
      </c>
      <c r="B22">
        <v>1972</v>
      </c>
      <c r="C22">
        <v>2024</v>
      </c>
      <c r="D22">
        <f t="shared" si="0"/>
        <v>52</v>
      </c>
    </row>
    <row r="23" spans="1:4" x14ac:dyDescent="0.25">
      <c r="A23" t="s">
        <v>133</v>
      </c>
      <c r="B23">
        <v>1965</v>
      </c>
      <c r="C23">
        <v>2024</v>
      </c>
      <c r="D23">
        <f t="shared" si="0"/>
        <v>59</v>
      </c>
    </row>
    <row r="24" spans="1:4" x14ac:dyDescent="0.25">
      <c r="A24" t="s">
        <v>134</v>
      </c>
      <c r="B24">
        <v>1998</v>
      </c>
      <c r="C24">
        <v>2024</v>
      </c>
      <c r="D24">
        <f t="shared" si="0"/>
        <v>26</v>
      </c>
    </row>
    <row r="25" spans="1:4" x14ac:dyDescent="0.25">
      <c r="A25" t="s">
        <v>118</v>
      </c>
      <c r="B25">
        <v>1997</v>
      </c>
      <c r="C25">
        <v>2024</v>
      </c>
      <c r="D25">
        <f t="shared" si="0"/>
        <v>27</v>
      </c>
    </row>
    <row r="26" spans="1:4" x14ac:dyDescent="0.25">
      <c r="A26" t="s">
        <v>135</v>
      </c>
      <c r="B26">
        <v>1993</v>
      </c>
      <c r="C26">
        <v>2024</v>
      </c>
      <c r="D26">
        <f t="shared" si="0"/>
        <v>31</v>
      </c>
    </row>
    <row r="27" spans="1:4" x14ac:dyDescent="0.25">
      <c r="A27" t="s">
        <v>136</v>
      </c>
      <c r="B27">
        <v>1971</v>
      </c>
      <c r="C27">
        <v>2024</v>
      </c>
      <c r="D27">
        <f t="shared" si="0"/>
        <v>53</v>
      </c>
    </row>
    <row r="28" spans="1:4" x14ac:dyDescent="0.25">
      <c r="A28" t="s">
        <v>137</v>
      </c>
      <c r="B28">
        <v>1997</v>
      </c>
      <c r="C28">
        <v>2024</v>
      </c>
      <c r="D28">
        <f t="shared" si="0"/>
        <v>27</v>
      </c>
    </row>
    <row r="29" spans="1:4" x14ac:dyDescent="0.25">
      <c r="A29" t="s">
        <v>138</v>
      </c>
      <c r="B29">
        <v>1957</v>
      </c>
      <c r="C29">
        <v>2024</v>
      </c>
      <c r="D29">
        <f t="shared" si="0"/>
        <v>67</v>
      </c>
    </row>
    <row r="30" spans="1:4" x14ac:dyDescent="0.25">
      <c r="A30" t="s">
        <v>139</v>
      </c>
      <c r="B30">
        <v>1956</v>
      </c>
      <c r="C30">
        <v>2024</v>
      </c>
      <c r="D30">
        <f t="shared" si="0"/>
        <v>68</v>
      </c>
    </row>
    <row r="31" spans="1:4" x14ac:dyDescent="0.25">
      <c r="A31" t="s">
        <v>140</v>
      </c>
      <c r="B31">
        <v>1974</v>
      </c>
      <c r="C31">
        <v>2024</v>
      </c>
      <c r="D31">
        <f t="shared" si="0"/>
        <v>50</v>
      </c>
    </row>
    <row r="32" spans="1:4" x14ac:dyDescent="0.25">
      <c r="A32" t="s">
        <v>141</v>
      </c>
      <c r="B32">
        <v>2000</v>
      </c>
      <c r="C32">
        <v>2024</v>
      </c>
      <c r="D32">
        <f t="shared" si="0"/>
        <v>24</v>
      </c>
    </row>
    <row r="33" spans="1:4" x14ac:dyDescent="0.25">
      <c r="A33" t="s">
        <v>142</v>
      </c>
      <c r="B33">
        <v>1986</v>
      </c>
      <c r="C33">
        <v>2024</v>
      </c>
      <c r="D33">
        <f t="shared" si="0"/>
        <v>38</v>
      </c>
    </row>
    <row r="34" spans="1:4" x14ac:dyDescent="0.25">
      <c r="A34" t="s">
        <v>143</v>
      </c>
      <c r="B34">
        <v>1972</v>
      </c>
      <c r="C34">
        <v>2024</v>
      </c>
      <c r="D34">
        <f t="shared" si="0"/>
        <v>52</v>
      </c>
    </row>
    <row r="35" spans="1:4" x14ac:dyDescent="0.25">
      <c r="A35" t="s">
        <v>144</v>
      </c>
      <c r="B35">
        <v>1976</v>
      </c>
      <c r="C35">
        <v>2024</v>
      </c>
      <c r="D35">
        <f t="shared" si="0"/>
        <v>48</v>
      </c>
    </row>
    <row r="36" spans="1:4" x14ac:dyDescent="0.25">
      <c r="A36" t="s">
        <v>145</v>
      </c>
      <c r="B36">
        <v>1984</v>
      </c>
      <c r="C36">
        <v>2024</v>
      </c>
      <c r="D36">
        <f t="shared" si="0"/>
        <v>40</v>
      </c>
    </row>
    <row r="37" spans="1:4" x14ac:dyDescent="0.25">
      <c r="A37" t="s">
        <v>146</v>
      </c>
      <c r="B37">
        <v>1978</v>
      </c>
      <c r="C37">
        <v>2024</v>
      </c>
      <c r="D37">
        <f t="shared" si="0"/>
        <v>46</v>
      </c>
    </row>
    <row r="38" spans="1:4" x14ac:dyDescent="0.25">
      <c r="A38" t="s">
        <v>147</v>
      </c>
      <c r="B38">
        <v>1999</v>
      </c>
      <c r="C38">
        <v>2024</v>
      </c>
      <c r="D38">
        <f t="shared" si="0"/>
        <v>25</v>
      </c>
    </row>
    <row r="39" spans="1:4" x14ac:dyDescent="0.25">
      <c r="A39" t="s">
        <v>148</v>
      </c>
      <c r="B39">
        <v>1984</v>
      </c>
      <c r="C39">
        <v>2024</v>
      </c>
      <c r="D39">
        <f t="shared" si="0"/>
        <v>40</v>
      </c>
    </row>
    <row r="40" spans="1:4" x14ac:dyDescent="0.25">
      <c r="A40" t="s">
        <v>149</v>
      </c>
      <c r="B40">
        <v>2000</v>
      </c>
      <c r="C40">
        <v>2024</v>
      </c>
      <c r="D40">
        <f t="shared" si="0"/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Siapasan-PC</dc:creator>
  <cp:lastModifiedBy>Jose Cristian GARCIA LERENA</cp:lastModifiedBy>
  <cp:lastPrinted>2025-06-26T16:46:59Z</cp:lastPrinted>
  <dcterms:created xsi:type="dcterms:W3CDTF">2025-03-06T21:34:01Z</dcterms:created>
  <dcterms:modified xsi:type="dcterms:W3CDTF">2025-10-07T17:53:59Z</dcterms:modified>
</cp:coreProperties>
</file>